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.camps\Workspace\dandd\data\aba\"/>
    </mc:Choice>
  </mc:AlternateContent>
  <xr:revisionPtr revIDLastSave="0" documentId="13_ncr:1_{2E2E09ED-7740-4122-A188-F55C0D8A1C6B}" xr6:coauthVersionLast="47" xr6:coauthVersionMax="47" xr10:uidLastSave="{00000000-0000-0000-0000-000000000000}"/>
  <bookViews>
    <workbookView xWindow="-5700" yWindow="-21720" windowWidth="38640" windowHeight="21120" xr2:uid="{3CF0ECA6-23B9-45AB-806C-ED7B9A712722}"/>
  </bookViews>
  <sheets>
    <sheet name="Plantas + captaciones" sheetId="2" r:id="rId1"/>
  </sheets>
  <definedNames>
    <definedName name="_xlnm._FilterDatabase" localSheetId="0" hidden="1">'Plantas + captaciones'!$A$3:$S$16</definedName>
    <definedName name="TA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4" i="2"/>
  <c r="F16" i="2"/>
  <c r="E16" i="2"/>
  <c r="D16" i="2"/>
  <c r="C16" i="2"/>
  <c r="K15" i="2"/>
  <c r="K14" i="2"/>
  <c r="K13" i="2"/>
  <c r="K12" i="2"/>
  <c r="K11" i="2"/>
  <c r="K10" i="2"/>
  <c r="K9" i="2"/>
  <c r="K8" i="2"/>
  <c r="K7" i="2"/>
  <c r="K6" i="2"/>
  <c r="K5" i="2"/>
  <c r="K4" i="2"/>
  <c r="R16" i="2"/>
  <c r="P16" i="2"/>
  <c r="O16" i="2"/>
  <c r="N16" i="2"/>
  <c r="M16" i="2"/>
  <c r="J16" i="2"/>
  <c r="I16" i="2"/>
  <c r="H16" i="2"/>
  <c r="Q15" i="2"/>
  <c r="Q14" i="2"/>
  <c r="Q13" i="2"/>
  <c r="Q12" i="2"/>
  <c r="Q11" i="2"/>
  <c r="Q10" i="2"/>
  <c r="Q9" i="2"/>
  <c r="Q8" i="2"/>
  <c r="Q7" i="2"/>
  <c r="Q6" i="2"/>
  <c r="Q5" i="2"/>
  <c r="Q4" i="2"/>
  <c r="L11" i="2" l="1"/>
  <c r="S11" i="2" s="1"/>
  <c r="L8" i="2"/>
  <c r="S8" i="2" s="1"/>
  <c r="L10" i="2"/>
  <c r="S10" i="2" s="1"/>
  <c r="L9" i="2"/>
  <c r="S9" i="2" s="1"/>
  <c r="L4" i="2"/>
  <c r="S4" i="2" s="1"/>
  <c r="L15" i="2"/>
  <c r="S15" i="2" s="1"/>
  <c r="L7" i="2"/>
  <c r="S7" i="2" s="1"/>
  <c r="L14" i="2"/>
  <c r="S14" i="2" s="1"/>
  <c r="L6" i="2"/>
  <c r="S6" i="2" s="1"/>
  <c r="L13" i="2"/>
  <c r="S13" i="2" s="1"/>
  <c r="L5" i="2"/>
  <c r="S5" i="2" s="1"/>
  <c r="L12" i="2"/>
  <c r="S12" i="2" s="1"/>
  <c r="G16" i="2"/>
  <c r="K16" i="2"/>
  <c r="Q16" i="2"/>
  <c r="L16" i="2" l="1"/>
  <c r="S16" i="2"/>
</calcChain>
</file>

<file path=xl/sharedStrings.xml><?xml version="1.0" encoding="utf-8"?>
<sst xmlns="http://schemas.openxmlformats.org/spreadsheetml/2006/main" count="38" uniqueCount="37">
  <si>
    <t>MES</t>
  </si>
  <si>
    <t>IDAM EIVISSA</t>
  </si>
  <si>
    <t>IDAM SANT ANTONI</t>
  </si>
  <si>
    <t>IDAM STA EULARIA</t>
  </si>
  <si>
    <t>IDAM FORMENTERA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</si>
  <si>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</si>
  <si>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</si>
  <si>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</si>
  <si>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</si>
  <si>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</si>
  <si>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</si>
  <si>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</si>
  <si>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</si>
  <si>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</si>
  <si>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</si>
  <si>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</si>
  <si>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</si>
  <si>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</si>
  <si>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MALLORCA</t>
  </si>
  <si>
    <t>MENORCA</t>
  </si>
  <si>
    <t>EIVISSA</t>
  </si>
  <si>
    <t>FORMENTERA</t>
  </si>
  <si>
    <t>IDAM CIUTADELLA</t>
  </si>
  <si>
    <t>IDAM PALMA</t>
  </si>
  <si>
    <t>IDAM ALCÚDIA</t>
  </si>
  <si>
    <t>IDAM ANDRATX</t>
  </si>
  <si>
    <t>TOTAL ISLA MALLORCA</t>
  </si>
  <si>
    <t>TOTAL ISLA EIVISSA</t>
  </si>
  <si>
    <t>BALEARES</t>
  </si>
  <si>
    <t>TOTAL DESALACIÓN ISLA MALLORCA</t>
  </si>
  <si>
    <t>TOTAL CAPTACIÓN ISLA MALLORCA</t>
  </si>
  <si>
    <t>CAPTACIÓN FONT ALFABIA</t>
  </si>
  <si>
    <t>Volumen (m3) del agua captada o extraída y la tratada salida cada planta desaladora, de cada una de las islas y total de Baleares</t>
  </si>
  <si>
    <t>EXTRACCIÓN ESTREMERA</t>
  </si>
  <si>
    <t>EXTRACCIÓN SA MARINETA</t>
  </si>
  <si>
    <t>CAPTACIÓN FONT SA COSTERA</t>
  </si>
  <si>
    <t>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</si>
</sst>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color rgb="FFFFFFFF"/>
      <name val="Arial"/>
      <family val="2"/>
      <charset val="1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b/>
      <sz val="11"/>
      <color rgb="FF000000"/>
      <name val="Calibri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969696"/>
        <bgColor rgb="FF878787"/>
      </patternFill>
    </fill>
    <fill>
      <patternFill patternType="solid">
        <fgColor rgb="FFD9D9D9"/>
        <bgColor rgb="FFDBDBDB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rgb="FFDBDBDB"/>
      </patternFill>
    </fill>
    <fill>
      <patternFill patternType="solid">
        <fgColor theme="5" tint="0.59999389629810485"/>
        <bgColor rgb="FFDBDBDB"/>
      </patternFill>
    </fill>
    <fill>
      <patternFill patternType="solid">
        <fgColor theme="9" tint="0.59999389629810485"/>
        <bgColor rgb="FFDBDBDB"/>
      </patternFill>
    </fill>
    <fill>
      <patternFill patternType="solid">
        <fgColor theme="7" tint="0.39997558519241921"/>
        <bgColor rgb="FFDBDBDB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0" fontId="5" fillId="0" borderId="1" xfId="0" applyFont="1" applyBorder="1"/>
    <xf numFmtId="4" fontId="5" fillId="0" borderId="1" xfId="0" applyNumberFormat="1" applyFont="1" applyBorder="1"/>
    <xf numFmtId="0" fontId="7" fillId="3" borderId="1" xfId="1" applyFont="1" applyFill="1" applyBorder="1" applyAlignment="1">
      <alignment horizontal="center"/>
    </xf>
    <xf numFmtId="0" fontId="0" fillId="0" borderId="0" xfId="0" applyAlignment="1">
      <alignment vertical="center"/>
    </xf>
    <xf numFmtId="0" fontId="4" fillId="4" borderId="1" xfId="2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7" fillId="6" borderId="1" xfId="1" applyFont="1" applyFill="1" applyBorder="1" applyAlignment="1">
      <alignment horizontal="center"/>
    </xf>
    <xf numFmtId="0" fontId="7" fillId="8" borderId="1" xfId="1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7" borderId="1" xfId="1" applyFont="1" applyFill="1" applyBorder="1" applyAlignment="1">
      <alignment horizontal="center"/>
    </xf>
    <xf numFmtId="0" fontId="7" fillId="5" borderId="1" xfId="1" applyFont="1" applyFill="1" applyBorder="1" applyAlignment="1">
      <alignment horizontal="center"/>
    </xf>
  </cellXfs>
  <cellStyles count="4">
    <cellStyle name="Normal" xfId="0" builtinId="0"/>
    <cellStyle name="Normal 3" xfId="1" xr:uid="{1A6F720E-9CA5-4D90-BC24-78DB8ED34C41}"/>
    <cellStyle name="Normal 3 2" xfId="2" xr:uid="{6573A7C5-645B-4E3F-BDB1-D8AEFF0090F4}"/>
    <cellStyle name="Normal 5 2" xfId="3" xr:uid="{2CF6ECA1-B958-49E1-B793-9E51ECCAE0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2EACE-11F6-4F91-86D6-D7D95D8C058C}">
  <sheetPr>
    <pageSetUpPr fitToPage="1"/>
  </sheetPr>
  <dimension ref="A1:S16"/>
  <sheetViews>
    <sheetView tabSelected="1" zoomScale="80" zoomScaleNormal="80" workbookViewId="0">
      <selection activeCell="D30" sqref="D30"/>
    </sheetView>
  </sheetViews>
  <sheetFormatPr baseColWidth="10" defaultColWidth="11.54296875" defaultRowHeight="14.5" x14ac:dyDescent="0.35"/>
  <cols>
    <col min="2" max="7" width="16.7265625" customWidth="1"/>
    <col min="8" max="8" width="19.7265625" customWidth="1"/>
    <col min="9" max="9" width="18.54296875" bestFit="1" customWidth="1"/>
    <col min="10" max="10" width="19.7265625" customWidth="1"/>
    <col min="11" max="12" width="19.54296875" customWidth="1"/>
    <col min="13" max="13" width="17.7265625" customWidth="1"/>
    <col min="14" max="14" width="19.7265625" customWidth="1"/>
    <col min="15" max="15" width="18.54296875" bestFit="1" customWidth="1"/>
    <col min="16" max="16" width="19.7265625" customWidth="1"/>
    <col min="17" max="17" width="19.54296875" customWidth="1"/>
    <col min="18" max="19" width="17.7265625" customWidth="1"/>
  </cols>
  <sheetData>
    <row r="1" spans="1:19" ht="24" customHeight="1" x14ac:dyDescent="0.35">
      <c r="A1" s="8" t="s">
        <v>32</v>
      </c>
    </row>
    <row r="2" spans="1:19" ht="15" customHeight="1" x14ac:dyDescent="0.35">
      <c r="C2" s="21" t="s">
        <v>18</v>
      </c>
      <c r="D2" s="21"/>
      <c r="E2" s="21"/>
      <c r="F2" s="21"/>
      <c r="G2" s="21"/>
      <c r="H2" s="21"/>
      <c r="I2" s="21"/>
      <c r="J2" s="21"/>
      <c r="K2" s="21"/>
      <c r="L2" s="21"/>
      <c r="M2" s="15" t="s">
        <v>19</v>
      </c>
      <c r="N2" s="20" t="s">
        <v>20</v>
      </c>
      <c r="O2" s="20"/>
      <c r="P2" s="20"/>
      <c r="Q2" s="20"/>
      <c r="R2" s="16" t="s">
        <v>21</v>
      </c>
      <c r="S2" s="7" t="s">
        <v>17</v>
      </c>
    </row>
    <row r="3" spans="1:19" ht="24" customHeight="1" x14ac:dyDescent="0.35">
      <c r="A3" s="14" t="s">
        <v>36</v>
      </c>
      <c r="B3" s="13" t="s">
        <v>0</v>
      </c>
      <c r="C3" s="2" t="s">
        <v>31</v>
      </c>
      <c r="D3" s="2" t="s">
        <v>35</v>
      </c>
      <c r="E3" s="2" t="s">
        <v>33</v>
      </c>
      <c r="F3" s="2" t="s">
        <v>34</v>
      </c>
      <c r="G3" s="9" t="s">
        <v>30</v>
      </c>
      <c r="H3" s="12" t="s">
        <v>23</v>
      </c>
      <c r="I3" s="1" t="s">
        <v>24</v>
      </c>
      <c r="J3" s="2" t="s">
        <v>25</v>
      </c>
      <c r="K3" s="9" t="s">
        <v>29</v>
      </c>
      <c r="L3" s="9" t="s">
        <v>26</v>
      </c>
      <c r="M3" s="10" t="s">
        <v>22</v>
      </c>
      <c r="N3" s="12" t="s">
        <v>1</v>
      </c>
      <c r="O3" s="1" t="s">
        <v>2</v>
      </c>
      <c r="P3" s="2" t="s">
        <v>3</v>
      </c>
      <c r="Q3" s="9" t="s">
        <v>27</v>
      </c>
      <c r="R3" s="10" t="s">
        <v>4</v>
      </c>
      <c r="S3" s="11" t="s">
        <v>28</v>
      </c>
    </row>
    <row r="4" spans="1:19" ht="16.5" customHeight="1" x14ac:dyDescent="0.35">
      <c r="A4" s="17">
        <v>2018</v>
      </c>
      <c r="B4" s="3" t="s">
        <v>5</v>
      </c>
      <c r="C4" s="4">
        <v>0</v>
      </c>
      <c r="D4" s="4">
        <v>110816</v>
      </c>
      <c r="E4" s="4">
        <v>515308</v>
      </c>
      <c r="F4" s="4">
        <v>61441</v>
      </c>
      <c r="G4" s="4">
        <f>SUM(C4:F4)</f>
        <v>687565</v>
      </c>
      <c r="H4" s="4">
        <v>451642</v>
      </c>
      <c r="I4" s="4">
        <v>80922</v>
      </c>
      <c r="J4" s="4">
        <v>182603</v>
      </c>
      <c r="K4" s="4">
        <f>SUM(H4:J4)</f>
        <v>715167</v>
      </c>
      <c r="L4" s="4">
        <f>+G4+K4</f>
        <v>1402732</v>
      </c>
      <c r="M4" s="4">
        <v>0</v>
      </c>
      <c r="N4" s="4">
        <v>247224</v>
      </c>
      <c r="O4" s="4">
        <v>250881</v>
      </c>
      <c r="P4" s="4">
        <v>0</v>
      </c>
      <c r="Q4" s="4">
        <f>SUM(N4:P4)</f>
        <v>498105</v>
      </c>
      <c r="R4" s="4">
        <v>22025</v>
      </c>
      <c r="S4" s="4">
        <f>L4+M4+Q4+R4</f>
        <v>1922862</v>
      </c>
    </row>
    <row r="5" spans="1:19" ht="16.5" customHeight="1" x14ac:dyDescent="0.35">
      <c r="A5" s="18"/>
      <c r="B5" s="3" t="s">
        <v>6</v>
      </c>
      <c r="C5" s="4">
        <v>758</v>
      </c>
      <c r="D5" s="4">
        <v>1667801</v>
      </c>
      <c r="E5" s="4">
        <v>74106</v>
      </c>
      <c r="F5" s="4">
        <v>68755</v>
      </c>
      <c r="G5" s="4">
        <f t="shared" ref="G5:G15" si="0">SUM(C5:F5)</f>
        <v>1811420</v>
      </c>
      <c r="H5" s="4">
        <v>589314.30420000001</v>
      </c>
      <c r="I5" s="4">
        <v>56968</v>
      </c>
      <c r="J5" s="4">
        <v>8954</v>
      </c>
      <c r="K5" s="4">
        <f t="shared" ref="K5:K15" si="1">SUM(H5:J5)</f>
        <v>655236.30420000001</v>
      </c>
      <c r="L5" s="4">
        <f t="shared" ref="L5:L15" si="2">+G5+K5</f>
        <v>2466656.3042000001</v>
      </c>
      <c r="M5" s="4">
        <v>0</v>
      </c>
      <c r="N5" s="4">
        <v>192421</v>
      </c>
      <c r="O5" s="4">
        <v>267380</v>
      </c>
      <c r="P5" s="4">
        <v>0</v>
      </c>
      <c r="Q5" s="4">
        <f t="shared" ref="Q5:Q15" si="3">SUM(N5:P5)</f>
        <v>459801</v>
      </c>
      <c r="R5" s="4">
        <v>19569</v>
      </c>
      <c r="S5" s="4">
        <f t="shared" ref="S5:S15" si="4">L5+M5+Q5+R5</f>
        <v>2946026.3042000001</v>
      </c>
    </row>
    <row r="6" spans="1:19" ht="16.5" customHeight="1" x14ac:dyDescent="0.35">
      <c r="A6" s="18"/>
      <c r="B6" s="3" t="s">
        <v>7</v>
      </c>
      <c r="C6" s="4">
        <v>2832</v>
      </c>
      <c r="D6" s="4">
        <v>857336</v>
      </c>
      <c r="E6" s="4">
        <v>54195</v>
      </c>
      <c r="F6" s="4">
        <v>164317</v>
      </c>
      <c r="G6" s="4">
        <f t="shared" si="0"/>
        <v>1078680</v>
      </c>
      <c r="H6" s="4">
        <v>41942</v>
      </c>
      <c r="I6" s="4">
        <v>0</v>
      </c>
      <c r="J6" s="4">
        <v>403298</v>
      </c>
      <c r="K6" s="4">
        <f t="shared" si="1"/>
        <v>445240</v>
      </c>
      <c r="L6" s="4">
        <f t="shared" si="2"/>
        <v>1523920</v>
      </c>
      <c r="M6" s="4">
        <v>0</v>
      </c>
      <c r="N6" s="4">
        <v>260955</v>
      </c>
      <c r="O6" s="4">
        <v>271759</v>
      </c>
      <c r="P6" s="4">
        <v>0</v>
      </c>
      <c r="Q6" s="4">
        <f t="shared" si="3"/>
        <v>532714</v>
      </c>
      <c r="R6" s="4">
        <v>21551</v>
      </c>
      <c r="S6" s="4">
        <f t="shared" si="4"/>
        <v>2078185</v>
      </c>
    </row>
    <row r="7" spans="1:19" ht="16.5" customHeight="1" x14ac:dyDescent="0.35">
      <c r="A7" s="18"/>
      <c r="B7" s="3" t="s">
        <v>8</v>
      </c>
      <c r="C7" s="4">
        <v>2506</v>
      </c>
      <c r="D7" s="4">
        <v>1347758</v>
      </c>
      <c r="E7" s="4">
        <v>4987</v>
      </c>
      <c r="F7" s="4">
        <v>153008</v>
      </c>
      <c r="G7" s="4">
        <f t="shared" si="0"/>
        <v>1508259</v>
      </c>
      <c r="H7" s="4">
        <v>85870</v>
      </c>
      <c r="I7" s="4">
        <v>0</v>
      </c>
      <c r="J7" s="4">
        <v>241179</v>
      </c>
      <c r="K7" s="4">
        <f t="shared" si="1"/>
        <v>327049</v>
      </c>
      <c r="L7" s="4">
        <f t="shared" si="2"/>
        <v>1835308</v>
      </c>
      <c r="M7" s="4">
        <v>0</v>
      </c>
      <c r="N7" s="4">
        <v>331908</v>
      </c>
      <c r="O7" s="4">
        <v>302029</v>
      </c>
      <c r="P7" s="4">
        <v>0</v>
      </c>
      <c r="Q7" s="4">
        <f t="shared" si="3"/>
        <v>633937</v>
      </c>
      <c r="R7" s="4">
        <v>42983</v>
      </c>
      <c r="S7" s="4">
        <f t="shared" si="4"/>
        <v>2512228</v>
      </c>
    </row>
    <row r="8" spans="1:19" ht="16.5" customHeight="1" x14ac:dyDescent="0.35">
      <c r="A8" s="18"/>
      <c r="B8" s="3" t="s">
        <v>9</v>
      </c>
      <c r="C8" s="4">
        <v>17749</v>
      </c>
      <c r="D8" s="4">
        <v>857959</v>
      </c>
      <c r="E8" s="4">
        <v>43638</v>
      </c>
      <c r="F8" s="4">
        <v>175603</v>
      </c>
      <c r="G8" s="4">
        <f t="shared" si="0"/>
        <v>1094949</v>
      </c>
      <c r="H8" s="4">
        <v>281289</v>
      </c>
      <c r="I8" s="4">
        <v>25985</v>
      </c>
      <c r="J8" s="4">
        <v>440638</v>
      </c>
      <c r="K8" s="4">
        <f t="shared" si="1"/>
        <v>747912</v>
      </c>
      <c r="L8" s="4">
        <f t="shared" si="2"/>
        <v>1842861</v>
      </c>
      <c r="M8" s="4">
        <v>0</v>
      </c>
      <c r="N8" s="4">
        <v>355690</v>
      </c>
      <c r="O8" s="4">
        <v>417086</v>
      </c>
      <c r="P8" s="4">
        <v>0</v>
      </c>
      <c r="Q8" s="4">
        <f t="shared" si="3"/>
        <v>772776</v>
      </c>
      <c r="R8" s="4">
        <v>83544</v>
      </c>
      <c r="S8" s="4">
        <f t="shared" si="4"/>
        <v>2699181</v>
      </c>
    </row>
    <row r="9" spans="1:19" ht="16.5" customHeight="1" x14ac:dyDescent="0.35">
      <c r="A9" s="18"/>
      <c r="B9" s="3" t="s">
        <v>10</v>
      </c>
      <c r="C9" s="4">
        <v>18269</v>
      </c>
      <c r="D9" s="4">
        <v>238805</v>
      </c>
      <c r="E9" s="4">
        <v>429766</v>
      </c>
      <c r="F9" s="4">
        <v>73606</v>
      </c>
      <c r="G9" s="4">
        <f t="shared" si="0"/>
        <v>760446</v>
      </c>
      <c r="H9" s="4">
        <v>479138</v>
      </c>
      <c r="I9" s="4">
        <v>186994</v>
      </c>
      <c r="J9" s="4">
        <v>426118</v>
      </c>
      <c r="K9" s="4">
        <f t="shared" si="1"/>
        <v>1092250</v>
      </c>
      <c r="L9" s="4">
        <f t="shared" si="2"/>
        <v>1852696</v>
      </c>
      <c r="M9" s="4">
        <v>0</v>
      </c>
      <c r="N9" s="4">
        <v>348237</v>
      </c>
      <c r="O9" s="4">
        <v>475986</v>
      </c>
      <c r="P9" s="4">
        <v>0</v>
      </c>
      <c r="Q9" s="4">
        <f t="shared" si="3"/>
        <v>824223</v>
      </c>
      <c r="R9" s="4">
        <v>91735</v>
      </c>
      <c r="S9" s="4">
        <f t="shared" si="4"/>
        <v>2768654</v>
      </c>
    </row>
    <row r="10" spans="1:19" ht="16.5" customHeight="1" x14ac:dyDescent="0.35">
      <c r="A10" s="18"/>
      <c r="B10" s="3" t="s">
        <v>11</v>
      </c>
      <c r="C10" s="4">
        <v>0</v>
      </c>
      <c r="D10" s="4">
        <v>60683</v>
      </c>
      <c r="E10" s="4">
        <v>920013</v>
      </c>
      <c r="F10" s="4">
        <v>27980</v>
      </c>
      <c r="G10" s="4">
        <f t="shared" si="0"/>
        <v>1008676</v>
      </c>
      <c r="H10" s="4">
        <v>490949</v>
      </c>
      <c r="I10" s="4">
        <v>224444</v>
      </c>
      <c r="J10" s="4">
        <v>439375</v>
      </c>
      <c r="K10" s="4">
        <f t="shared" si="1"/>
        <v>1154768</v>
      </c>
      <c r="L10" s="4">
        <f t="shared" si="2"/>
        <v>2163444</v>
      </c>
      <c r="M10" s="4">
        <v>0</v>
      </c>
      <c r="N10" s="4">
        <v>363450</v>
      </c>
      <c r="O10" s="4">
        <v>465906</v>
      </c>
      <c r="P10" s="4">
        <v>127532.92600000001</v>
      </c>
      <c r="Q10" s="4">
        <f t="shared" si="3"/>
        <v>956888.92599999998</v>
      </c>
      <c r="R10" s="4">
        <v>118406</v>
      </c>
      <c r="S10" s="4">
        <f t="shared" si="4"/>
        <v>3238738.926</v>
      </c>
    </row>
    <row r="11" spans="1:19" ht="16.5" customHeight="1" x14ac:dyDescent="0.35">
      <c r="A11" s="18"/>
      <c r="B11" s="3" t="s">
        <v>12</v>
      </c>
      <c r="C11" s="4">
        <v>0</v>
      </c>
      <c r="D11" s="4">
        <v>26241</v>
      </c>
      <c r="E11" s="4">
        <v>1212788</v>
      </c>
      <c r="F11" s="4">
        <v>0</v>
      </c>
      <c r="G11" s="4">
        <f t="shared" si="0"/>
        <v>1239029</v>
      </c>
      <c r="H11" s="4">
        <v>264511</v>
      </c>
      <c r="I11" s="4">
        <v>225187</v>
      </c>
      <c r="J11" s="4">
        <v>438068</v>
      </c>
      <c r="K11" s="4">
        <f t="shared" si="1"/>
        <v>927766</v>
      </c>
      <c r="L11" s="4">
        <f t="shared" si="2"/>
        <v>2166795</v>
      </c>
      <c r="M11" s="4">
        <v>0</v>
      </c>
      <c r="N11" s="4">
        <v>363987</v>
      </c>
      <c r="O11" s="4">
        <v>484947</v>
      </c>
      <c r="P11" s="4">
        <v>151996.07399999999</v>
      </c>
      <c r="Q11" s="4">
        <f t="shared" si="3"/>
        <v>1000930.074</v>
      </c>
      <c r="R11" s="4">
        <v>114360</v>
      </c>
      <c r="S11" s="4">
        <f t="shared" si="4"/>
        <v>3282085.074</v>
      </c>
    </row>
    <row r="12" spans="1:19" ht="16.5" customHeight="1" x14ac:dyDescent="0.35">
      <c r="A12" s="18"/>
      <c r="B12" s="3" t="s">
        <v>13</v>
      </c>
      <c r="C12" s="4">
        <v>0</v>
      </c>
      <c r="D12" s="4">
        <v>436</v>
      </c>
      <c r="E12" s="4">
        <v>823919</v>
      </c>
      <c r="F12" s="4">
        <v>16240</v>
      </c>
      <c r="G12" s="4">
        <f t="shared" si="0"/>
        <v>840595</v>
      </c>
      <c r="H12" s="4">
        <v>241453</v>
      </c>
      <c r="I12" s="4">
        <v>177974</v>
      </c>
      <c r="J12" s="4">
        <v>425104</v>
      </c>
      <c r="K12" s="4">
        <f t="shared" si="1"/>
        <v>844531</v>
      </c>
      <c r="L12" s="4">
        <f t="shared" si="2"/>
        <v>1685126</v>
      </c>
      <c r="M12" s="4">
        <v>0</v>
      </c>
      <c r="N12" s="4">
        <v>336268</v>
      </c>
      <c r="O12" s="4">
        <v>451973</v>
      </c>
      <c r="P12" s="4">
        <v>104954</v>
      </c>
      <c r="Q12" s="4">
        <f t="shared" si="3"/>
        <v>893195</v>
      </c>
      <c r="R12" s="4">
        <v>75170</v>
      </c>
      <c r="S12" s="4">
        <f t="shared" si="4"/>
        <v>2653491</v>
      </c>
    </row>
    <row r="13" spans="1:19" ht="16.5" customHeight="1" x14ac:dyDescent="0.35">
      <c r="A13" s="18"/>
      <c r="B13" s="3" t="s">
        <v>14</v>
      </c>
      <c r="C13" s="4">
        <v>6233</v>
      </c>
      <c r="D13" s="4">
        <v>1318</v>
      </c>
      <c r="E13" s="4">
        <v>673127</v>
      </c>
      <c r="F13" s="4">
        <v>16150</v>
      </c>
      <c r="G13" s="4">
        <f t="shared" si="0"/>
        <v>696828</v>
      </c>
      <c r="H13" s="4">
        <v>232052</v>
      </c>
      <c r="I13" s="4">
        <v>143358</v>
      </c>
      <c r="J13" s="4">
        <v>283392</v>
      </c>
      <c r="K13" s="4">
        <f t="shared" si="1"/>
        <v>658802</v>
      </c>
      <c r="L13" s="4">
        <f t="shared" si="2"/>
        <v>1355630</v>
      </c>
      <c r="M13" s="4">
        <v>0</v>
      </c>
      <c r="N13" s="4">
        <v>347788</v>
      </c>
      <c r="O13" s="4">
        <v>420068</v>
      </c>
      <c r="P13" s="4">
        <v>14857</v>
      </c>
      <c r="Q13" s="4">
        <f t="shared" si="3"/>
        <v>782713</v>
      </c>
      <c r="R13" s="4">
        <v>56136</v>
      </c>
      <c r="S13" s="4">
        <f t="shared" si="4"/>
        <v>2194479</v>
      </c>
    </row>
    <row r="14" spans="1:19" ht="16.5" customHeight="1" x14ac:dyDescent="0.35">
      <c r="A14" s="18"/>
      <c r="B14" s="3" t="s">
        <v>15</v>
      </c>
      <c r="C14" s="4">
        <v>24399</v>
      </c>
      <c r="D14" s="4">
        <v>0</v>
      </c>
      <c r="E14" s="4">
        <v>106534</v>
      </c>
      <c r="F14" s="4">
        <v>14460</v>
      </c>
      <c r="G14" s="4">
        <f t="shared" si="0"/>
        <v>145393</v>
      </c>
      <c r="H14" s="4">
        <v>0</v>
      </c>
      <c r="I14" s="4">
        <v>68677</v>
      </c>
      <c r="J14" s="4">
        <v>0</v>
      </c>
      <c r="K14" s="4">
        <f t="shared" si="1"/>
        <v>68677</v>
      </c>
      <c r="L14" s="4">
        <f t="shared" si="2"/>
        <v>214070</v>
      </c>
      <c r="M14" s="4">
        <v>0</v>
      </c>
      <c r="N14" s="4">
        <v>293602</v>
      </c>
      <c r="O14" s="4">
        <v>259006</v>
      </c>
      <c r="P14" s="4">
        <v>19240</v>
      </c>
      <c r="Q14" s="4">
        <f t="shared" si="3"/>
        <v>571848</v>
      </c>
      <c r="R14" s="4">
        <v>27666</v>
      </c>
      <c r="S14" s="4">
        <f t="shared" si="4"/>
        <v>813584</v>
      </c>
    </row>
    <row r="15" spans="1:19" ht="16.5" customHeight="1" x14ac:dyDescent="0.35">
      <c r="A15" s="18"/>
      <c r="B15" s="3" t="s">
        <v>16</v>
      </c>
      <c r="C15" s="4">
        <v>25164</v>
      </c>
      <c r="D15" s="4">
        <v>494128</v>
      </c>
      <c r="E15" s="4">
        <v>147539</v>
      </c>
      <c r="F15" s="4">
        <v>32239</v>
      </c>
      <c r="G15" s="4">
        <f t="shared" si="0"/>
        <v>699070</v>
      </c>
      <c r="H15" s="4">
        <v>187504</v>
      </c>
      <c r="I15" s="4">
        <v>62461</v>
      </c>
      <c r="J15" s="4">
        <v>0</v>
      </c>
      <c r="K15" s="4">
        <f t="shared" si="1"/>
        <v>249965</v>
      </c>
      <c r="L15" s="4">
        <f t="shared" si="2"/>
        <v>949035</v>
      </c>
      <c r="M15" s="4">
        <v>0</v>
      </c>
      <c r="N15" s="4">
        <v>339718</v>
      </c>
      <c r="O15" s="4">
        <v>170867</v>
      </c>
      <c r="P15" s="4">
        <v>0</v>
      </c>
      <c r="Q15" s="4">
        <f t="shared" si="3"/>
        <v>510585</v>
      </c>
      <c r="R15" s="4">
        <v>19730</v>
      </c>
      <c r="S15" s="4">
        <f t="shared" si="4"/>
        <v>1479350</v>
      </c>
    </row>
    <row r="16" spans="1:19" ht="16.5" customHeight="1" x14ac:dyDescent="0.35">
      <c r="A16" s="19"/>
      <c r="B16" s="5" t="s">
        <v>17</v>
      </c>
      <c r="C16" s="6">
        <f t="shared" ref="C16:D16" si="5">SUM(C4:C15)</f>
        <v>97910</v>
      </c>
      <c r="D16" s="6">
        <f t="shared" si="5"/>
        <v>5663281</v>
      </c>
      <c r="E16" s="6">
        <f t="shared" ref="E16:G16" si="6">SUM(E4:E15)</f>
        <v>5005920</v>
      </c>
      <c r="F16" s="6">
        <f t="shared" si="6"/>
        <v>803799</v>
      </c>
      <c r="G16" s="6">
        <f t="shared" si="6"/>
        <v>11570910</v>
      </c>
      <c r="H16" s="6">
        <f t="shared" ref="H16:S16" si="7">SUM(H4:H15)</f>
        <v>3345664.3042000001</v>
      </c>
      <c r="I16" s="6">
        <f t="shared" si="7"/>
        <v>1252970</v>
      </c>
      <c r="J16" s="6">
        <f t="shared" si="7"/>
        <v>3288729</v>
      </c>
      <c r="K16" s="6">
        <f t="shared" ref="K16" si="8">SUM(K4:K15)</f>
        <v>7887363.3042000001</v>
      </c>
      <c r="L16" s="6">
        <f t="shared" si="7"/>
        <v>19458273.304200001</v>
      </c>
      <c r="M16" s="6">
        <f t="shared" si="7"/>
        <v>0</v>
      </c>
      <c r="N16" s="6">
        <f t="shared" si="7"/>
        <v>3781248</v>
      </c>
      <c r="O16" s="6">
        <f t="shared" si="7"/>
        <v>4237888</v>
      </c>
      <c r="P16" s="6">
        <f t="shared" si="7"/>
        <v>418580</v>
      </c>
      <c r="Q16" s="6">
        <f t="shared" si="7"/>
        <v>8437716</v>
      </c>
      <c r="R16" s="6">
        <f t="shared" si="7"/>
        <v>692875</v>
      </c>
      <c r="S16" s="6">
        <f t="shared" si="7"/>
        <v>28588864.304200001</v>
      </c>
    </row>
  </sheetData>
  <autoFilter ref="A3:S16" xr:uid="{96F2EACE-11F6-4F91-86D6-D7D95D8C058C}"/>
  <mergeCells count="3">
    <mergeCell ref="N2:Q2"/>
    <mergeCell ref="C2:L2"/>
    <mergeCell ref="A4:A16"/>
  </mergeCells>
  <phoneticPr fontId="8" type="noConversion"/>
  <pageMargins left="0.28000000000000003" right="0.25" top="0.26" bottom="0.15" header="0.21" footer="0.11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Plantas + captaciones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María Bordoy Lobo</dc:creator>
  <cp:lastModifiedBy>Joan Camps Morey</cp:lastModifiedBy>
  <cp:lastPrinted>2025-02-19T14:12:22Z</cp:lastPrinted>
  <dcterms:created xsi:type="dcterms:W3CDTF">2023-06-09T09:57:32Z</dcterms:created>
  <dcterms:modified xsi:type="dcterms:W3CDTF">2025-10-01T08:23:51Z</dcterms:modified>
</cp:coreProperties>
</file>